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7155" activeTab="0"/>
  </bookViews>
  <sheets>
    <sheet name="Arkusz1" sheetId="1" r:id="rId1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<sst xmlns="http://schemas.openxmlformats.org/spreadsheetml/2006/main" count="38" uniqueCount="38">
  <si>
    <t>drużyna</t>
  </si>
  <si>
    <t>1 kolejka</t>
  </si>
  <si>
    <t>2 kolejka</t>
  </si>
  <si>
    <t>3 kolejka</t>
  </si>
  <si>
    <t>4 kolejka</t>
  </si>
  <si>
    <t>5 kolejka</t>
  </si>
  <si>
    <t>6 kolejka</t>
  </si>
  <si>
    <t>7 kolejka</t>
  </si>
  <si>
    <t>8 kolejka</t>
  </si>
  <si>
    <t>9 kolejka</t>
  </si>
  <si>
    <t>10 kolejka</t>
  </si>
  <si>
    <t>11 kolejka</t>
  </si>
  <si>
    <t>LOS</t>
  </si>
  <si>
    <t>LP</t>
  </si>
  <si>
    <t>LOSOWANIE ROZGRYWEK I LIGI MĘŻCZYZN GRUPA B - sezon 2008/2009</t>
  </si>
  <si>
    <t>GKS Olimpia Piekary Śląskie</t>
  </si>
  <si>
    <t>KS NMC Powen Zabrze</t>
  </si>
  <si>
    <t>KS Norgips Gwardia Opole</t>
  </si>
  <si>
    <t>KS Vive II Kielce</t>
  </si>
  <si>
    <t>ASPR Zawadzkie</t>
  </si>
  <si>
    <t>MTS Chrzanów</t>
  </si>
  <si>
    <t>SPR Wisła Sandomierz</t>
  </si>
  <si>
    <t>KS AZS AWF Biała Podlaska</t>
  </si>
  <si>
    <t>MKS Żagiew Dzierżoniów</t>
  </si>
  <si>
    <t>KŚ AZS Politechnika Radomska</t>
  </si>
  <si>
    <t>ChKS Łódź</t>
  </si>
  <si>
    <t>ZKS Unia Tarnów</t>
  </si>
  <si>
    <t>20/21.09.08</t>
  </si>
  <si>
    <t>27/28.09.08</t>
  </si>
  <si>
    <t>4/5.10.08</t>
  </si>
  <si>
    <t>11/12.10.08</t>
  </si>
  <si>
    <t>18/19.10.08</t>
  </si>
  <si>
    <t>25/26.10.08</t>
  </si>
  <si>
    <t>8/9.11.08</t>
  </si>
  <si>
    <t>15/16.11.08</t>
  </si>
  <si>
    <t>22/23.11.08</t>
  </si>
  <si>
    <t>6/7.12.08</t>
  </si>
  <si>
    <t>13/14.12.08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</si>
</sst>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1" fillId="24" borderId="10" xfId="0" applyFont="1" applyFill="1" applyBorder="1" applyAlignment="1">
      <alignment horizontal="center" shrinkToFit="1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25390625" style="0" bestFit="1" customWidth="1"/>
    <col min="2" max="2" width="15.375" style="0" customWidth="1"/>
    <col min="3" max="3" width="4.125" style="0" customWidth="1"/>
    <col min="4" max="4" width="15.25390625" style="0" customWidth="1"/>
    <col min="5" max="5" width="5.875" style="0" customWidth="1"/>
    <col min="6" max="6" width="4.00390625" style="0" customWidth="1"/>
    <col min="7" max="7" width="3.125" style="0" customWidth="1"/>
    <col min="8" max="8" width="16.875" style="0" customWidth="1"/>
    <col min="9" max="9" width="3.625" style="0" customWidth="1"/>
    <col min="10" max="10" width="17.125" style="0" customWidth="1"/>
    <col min="12" max="13" width="3.125" style="0" hidden="1" customWidth="1"/>
    <col min="14" max="14" width="0" style="0" hidden="1" customWidth="1"/>
  </cols>
  <sheetData>
    <row r="1" spans="1:10" ht="12.7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1"/>
      <c r="B2" s="11"/>
      <c r="C2" s="11"/>
      <c r="D2" s="11"/>
      <c r="E2" s="11"/>
      <c r="F2" s="11"/>
      <c r="G2" s="11"/>
      <c r="H2" s="1"/>
      <c r="I2" s="1"/>
      <c r="J2" s="1"/>
    </row>
    <row r="3" spans="1:10" ht="12.75">
      <c r="A3" t="s">
        <v>13</v>
      </c>
      <c r="B3" s="12" t="s">
        <v>0</v>
      </c>
      <c r="C3" s="12"/>
      <c r="D3" s="12"/>
      <c r="E3" s="2" t="s">
        <v>12</v>
      </c>
      <c r="F3" s="2"/>
      <c r="G3" s="1"/>
      <c r="H3" s="1"/>
      <c r="I3" s="1"/>
      <c r="J3" s="1"/>
    </row>
    <row r="4" spans="1:14" ht="12.75">
      <c r="A4" s="5">
        <v>1</v>
      </c>
      <c r="B4" s="13" t="s">
        <v>15</v>
      </c>
      <c r="C4" s="13"/>
      <c r="D4" s="13"/>
      <c r="E4" s="7">
        <v>1</v>
      </c>
      <c r="F4" s="4"/>
      <c r="G4" s="1"/>
      <c r="H4" s="1"/>
      <c r="I4" s="1"/>
      <c r="J4" s="1"/>
      <c r="L4">
        <f aca="true" t="shared" si="0" ref="L4:L15">MATCH(M4,$E$4:$E$15,0)</f>
        <v>1</v>
      </c>
      <c r="M4">
        <v>1</v>
      </c>
      <c r="N4" t="str">
        <f aca="true" t="shared" si="1" ref="N4:N15">INDEX($B$4:$D$15,L4,1)</f>
        <v>GKS Olimpia Piekary Śląskie</v>
      </c>
    </row>
    <row r="5" spans="1:14" ht="12.75">
      <c r="A5" s="5">
        <v>2</v>
      </c>
      <c r="B5" s="13" t="s">
        <v>16</v>
      </c>
      <c r="C5" s="13"/>
      <c r="D5" s="13"/>
      <c r="E5" s="7">
        <v>5</v>
      </c>
      <c r="F5" s="4"/>
      <c r="G5" s="1"/>
      <c r="H5" s="1"/>
      <c r="I5" s="1"/>
      <c r="J5" s="1"/>
      <c r="L5">
        <f t="shared" si="0"/>
        <v>9</v>
      </c>
      <c r="M5">
        <v>2</v>
      </c>
      <c r="N5" t="str">
        <f t="shared" si="1"/>
        <v>MKS Żagiew Dzierżoniów</v>
      </c>
    </row>
    <row r="6" spans="1:14" ht="12.75">
      <c r="A6" s="5">
        <v>3</v>
      </c>
      <c r="B6" s="14" t="s">
        <v>17</v>
      </c>
      <c r="C6" s="14"/>
      <c r="D6" s="14"/>
      <c r="E6" s="7">
        <v>9</v>
      </c>
      <c r="F6" s="4"/>
      <c r="G6" s="1"/>
      <c r="H6" s="1"/>
      <c r="I6" s="1"/>
      <c r="J6" s="1"/>
      <c r="L6">
        <f t="shared" si="0"/>
        <v>4</v>
      </c>
      <c r="M6">
        <v>3</v>
      </c>
      <c r="N6" t="str">
        <f t="shared" si="1"/>
        <v>KS Vive II Kielce</v>
      </c>
    </row>
    <row r="7" spans="1:14" ht="12.75">
      <c r="A7" s="5">
        <v>4</v>
      </c>
      <c r="B7" s="13" t="s">
        <v>18</v>
      </c>
      <c r="C7" s="13"/>
      <c r="D7" s="13"/>
      <c r="E7" s="7">
        <v>3</v>
      </c>
      <c r="F7" s="4"/>
      <c r="G7" s="1"/>
      <c r="H7" s="1"/>
      <c r="I7" s="1"/>
      <c r="J7" s="1"/>
      <c r="L7">
        <f t="shared" si="0"/>
        <v>6</v>
      </c>
      <c r="M7">
        <v>4</v>
      </c>
      <c r="N7" t="str">
        <f t="shared" si="1"/>
        <v>MTS Chrzanów</v>
      </c>
    </row>
    <row r="8" spans="1:14" ht="12.75">
      <c r="A8" s="5">
        <v>5</v>
      </c>
      <c r="B8" s="13" t="s">
        <v>19</v>
      </c>
      <c r="C8" s="13"/>
      <c r="D8" s="13"/>
      <c r="E8" s="7">
        <v>6</v>
      </c>
      <c r="F8" s="4"/>
      <c r="G8" s="1"/>
      <c r="H8" s="1"/>
      <c r="I8" s="1"/>
      <c r="J8" s="1"/>
      <c r="L8">
        <f t="shared" si="0"/>
        <v>2</v>
      </c>
      <c r="M8">
        <v>5</v>
      </c>
      <c r="N8" t="str">
        <f t="shared" si="1"/>
        <v>KS NMC Powen Zabrze</v>
      </c>
    </row>
    <row r="9" spans="1:14" ht="12.75">
      <c r="A9" s="5">
        <v>6</v>
      </c>
      <c r="B9" s="13" t="s">
        <v>20</v>
      </c>
      <c r="C9" s="13"/>
      <c r="D9" s="13"/>
      <c r="E9" s="7">
        <v>4</v>
      </c>
      <c r="F9" s="4"/>
      <c r="G9" s="12" t="s">
        <v>6</v>
      </c>
      <c r="H9" s="12"/>
      <c r="I9" s="12"/>
      <c r="J9" s="3" t="s">
        <v>32</v>
      </c>
      <c r="L9">
        <f t="shared" si="0"/>
        <v>5</v>
      </c>
      <c r="M9">
        <v>6</v>
      </c>
      <c r="N9" t="str">
        <f t="shared" si="1"/>
        <v>ASPR Zawadzkie</v>
      </c>
    </row>
    <row r="10" spans="1:14" ht="12.75">
      <c r="A10" s="5">
        <v>7</v>
      </c>
      <c r="B10" s="13" t="s">
        <v>21</v>
      </c>
      <c r="C10" s="13"/>
      <c r="D10" s="13"/>
      <c r="E10" s="7">
        <v>7</v>
      </c>
      <c r="F10" s="4"/>
      <c r="G10" s="6">
        <v>12</v>
      </c>
      <c r="H10" s="6" t="str">
        <f aca="true" t="shared" si="2" ref="H10:H15">INDEX($M$4:$N$15,G10,2)</f>
        <v>ChKS Łódź</v>
      </c>
      <c r="I10" s="6">
        <v>9</v>
      </c>
      <c r="J10" s="6" t="str">
        <f aca="true" t="shared" si="3" ref="J10:J15">INDEX($M$4:$N$15,I10,2)</f>
        <v>KS Norgips Gwardia Opole</v>
      </c>
      <c r="L10">
        <f t="shared" si="0"/>
        <v>7</v>
      </c>
      <c r="M10">
        <v>7</v>
      </c>
      <c r="N10" t="str">
        <f t="shared" si="1"/>
        <v>SPR Wisła Sandomierz</v>
      </c>
    </row>
    <row r="11" spans="1:14" ht="12.75">
      <c r="A11" s="5">
        <v>8</v>
      </c>
      <c r="B11" s="13" t="s">
        <v>22</v>
      </c>
      <c r="C11" s="13"/>
      <c r="D11" s="13"/>
      <c r="E11" s="7">
        <v>10</v>
      </c>
      <c r="F11" s="4"/>
      <c r="G11" s="6">
        <v>10</v>
      </c>
      <c r="H11" s="6" t="str">
        <f t="shared" si="2"/>
        <v>KS AZS AWF Biała Podlaska</v>
      </c>
      <c r="I11" s="6">
        <v>8</v>
      </c>
      <c r="J11" s="6" t="str">
        <f t="shared" si="3"/>
        <v>KŚ AZS Politechnika Radomska</v>
      </c>
      <c r="L11">
        <f t="shared" si="0"/>
        <v>10</v>
      </c>
      <c r="M11">
        <v>8</v>
      </c>
      <c r="N11" t="str">
        <f t="shared" si="1"/>
        <v>KŚ AZS Politechnika Radomska</v>
      </c>
    </row>
    <row r="12" spans="1:14" ht="12.75">
      <c r="A12" s="5">
        <v>9</v>
      </c>
      <c r="B12" s="14" t="s">
        <v>23</v>
      </c>
      <c r="C12" s="14"/>
      <c r="D12" s="14"/>
      <c r="E12" s="8">
        <v>2</v>
      </c>
      <c r="F12" s="4"/>
      <c r="G12" s="6">
        <v>11</v>
      </c>
      <c r="H12" s="6" t="str">
        <f t="shared" si="2"/>
        <v>ZKS Unia Tarnów</v>
      </c>
      <c r="I12" s="6">
        <v>7</v>
      </c>
      <c r="J12" s="6" t="str">
        <f t="shared" si="3"/>
        <v>SPR Wisła Sandomierz</v>
      </c>
      <c r="L12">
        <f t="shared" si="0"/>
        <v>3</v>
      </c>
      <c r="M12">
        <v>9</v>
      </c>
      <c r="N12" t="str">
        <f t="shared" si="1"/>
        <v>KS Norgips Gwardia Opole</v>
      </c>
    </row>
    <row r="13" spans="1:14" ht="12.75">
      <c r="A13" s="5">
        <v>10</v>
      </c>
      <c r="B13" s="13" t="s">
        <v>24</v>
      </c>
      <c r="C13" s="13"/>
      <c r="D13" s="13"/>
      <c r="E13" s="7">
        <v>8</v>
      </c>
      <c r="F13" s="4"/>
      <c r="G13" s="6">
        <v>1</v>
      </c>
      <c r="H13" s="6" t="str">
        <f t="shared" si="2"/>
        <v>GKS Olimpia Piekary Śląskie</v>
      </c>
      <c r="I13" s="6">
        <v>6</v>
      </c>
      <c r="J13" s="6" t="str">
        <f t="shared" si="3"/>
        <v>ASPR Zawadzkie</v>
      </c>
      <c r="L13">
        <f t="shared" si="0"/>
        <v>8</v>
      </c>
      <c r="M13">
        <v>10</v>
      </c>
      <c r="N13" t="str">
        <f t="shared" si="1"/>
        <v>KS AZS AWF Biała Podlaska</v>
      </c>
    </row>
    <row r="14" spans="1:14" ht="12.75">
      <c r="A14" s="5">
        <v>11</v>
      </c>
      <c r="B14" s="13" t="s">
        <v>25</v>
      </c>
      <c r="C14" s="13"/>
      <c r="D14" s="13"/>
      <c r="E14" s="7">
        <v>12</v>
      </c>
      <c r="F14" s="4"/>
      <c r="G14" s="6">
        <v>2</v>
      </c>
      <c r="H14" s="6" t="str">
        <f t="shared" si="2"/>
        <v>MKS Żagiew Dzierżoniów</v>
      </c>
      <c r="I14" s="6">
        <v>5</v>
      </c>
      <c r="J14" s="6" t="str">
        <f t="shared" si="3"/>
        <v>KS NMC Powen Zabrze</v>
      </c>
      <c r="L14">
        <f t="shared" si="0"/>
        <v>12</v>
      </c>
      <c r="M14">
        <v>11</v>
      </c>
      <c r="N14" t="str">
        <f t="shared" si="1"/>
        <v>ZKS Unia Tarnów</v>
      </c>
    </row>
    <row r="15" spans="1:14" ht="12.75">
      <c r="A15" s="5">
        <v>12</v>
      </c>
      <c r="B15" s="13" t="s">
        <v>26</v>
      </c>
      <c r="C15" s="13"/>
      <c r="D15" s="13"/>
      <c r="E15" s="7">
        <v>11</v>
      </c>
      <c r="F15" s="4"/>
      <c r="G15" s="6">
        <v>3</v>
      </c>
      <c r="H15" s="6" t="str">
        <f t="shared" si="2"/>
        <v>KS Vive II Kielce</v>
      </c>
      <c r="I15" s="6">
        <v>4</v>
      </c>
      <c r="J15" s="6" t="str">
        <f t="shared" si="3"/>
        <v>MTS Chrzanów</v>
      </c>
      <c r="L15">
        <f t="shared" si="0"/>
        <v>11</v>
      </c>
      <c r="M15">
        <v>12</v>
      </c>
      <c r="N15" t="str">
        <f t="shared" si="1"/>
        <v>ChKS Łódź</v>
      </c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2" t="s">
        <v>1</v>
      </c>
      <c r="B17" s="12"/>
      <c r="C17" s="12"/>
      <c r="D17" s="3" t="s">
        <v>27</v>
      </c>
      <c r="E17" s="1"/>
      <c r="F17" s="1"/>
      <c r="G17" s="12" t="s">
        <v>7</v>
      </c>
      <c r="H17" s="12"/>
      <c r="I17" s="12"/>
      <c r="J17" s="3" t="s">
        <v>33</v>
      </c>
    </row>
    <row r="18" spans="1:10" ht="12.75">
      <c r="A18" s="6">
        <v>1</v>
      </c>
      <c r="B18" s="6" t="str">
        <f aca="true" t="shared" si="4" ref="B18:B23">INDEX($M$4:$N$15,A18,2)</f>
        <v>GKS Olimpia Piekary Śląskie</v>
      </c>
      <c r="C18" s="6">
        <v>12</v>
      </c>
      <c r="D18" s="6" t="str">
        <f aca="true" t="shared" si="5" ref="D18:D23">INDEX($M$4:$N$15,C18,2)</f>
        <v>ChKS Łódź</v>
      </c>
      <c r="E18" s="1"/>
      <c r="F18" s="1"/>
      <c r="G18" s="6">
        <v>4</v>
      </c>
      <c r="H18" s="6" t="str">
        <f aca="true" t="shared" si="6" ref="H18:H23">INDEX($M$4:$N$15,G18,2)</f>
        <v>MTS Chrzanów</v>
      </c>
      <c r="I18" s="6">
        <v>12</v>
      </c>
      <c r="J18" s="6" t="str">
        <f aca="true" t="shared" si="7" ref="J18:J23">INDEX($M$4:$N$15,I18,2)</f>
        <v>ChKS Łódź</v>
      </c>
    </row>
    <row r="19" spans="1:10" ht="12.75">
      <c r="A19" s="6">
        <v>2</v>
      </c>
      <c r="B19" s="6" t="str">
        <f t="shared" si="4"/>
        <v>MKS Żagiew Dzierżoniów</v>
      </c>
      <c r="C19" s="6">
        <v>11</v>
      </c>
      <c r="D19" s="6" t="str">
        <f t="shared" si="5"/>
        <v>ZKS Unia Tarnów</v>
      </c>
      <c r="E19" s="1"/>
      <c r="F19" s="1"/>
      <c r="G19" s="6">
        <v>5</v>
      </c>
      <c r="H19" s="6" t="str">
        <f t="shared" si="6"/>
        <v>KS NMC Powen Zabrze</v>
      </c>
      <c r="I19" s="6">
        <v>3</v>
      </c>
      <c r="J19" s="6" t="str">
        <f t="shared" si="7"/>
        <v>KS Vive II Kielce</v>
      </c>
    </row>
    <row r="20" spans="1:10" ht="12.75">
      <c r="A20" s="6">
        <v>3</v>
      </c>
      <c r="B20" s="6" t="str">
        <f t="shared" si="4"/>
        <v>KS Vive II Kielce</v>
      </c>
      <c r="C20" s="6">
        <v>10</v>
      </c>
      <c r="D20" s="6" t="str">
        <f t="shared" si="5"/>
        <v>KS AZS AWF Biała Podlaska</v>
      </c>
      <c r="E20" s="1"/>
      <c r="F20" s="1"/>
      <c r="G20" s="6">
        <v>6</v>
      </c>
      <c r="H20" s="6" t="str">
        <f t="shared" si="6"/>
        <v>ASPR Zawadzkie</v>
      </c>
      <c r="I20" s="6">
        <v>2</v>
      </c>
      <c r="J20" s="6" t="str">
        <f t="shared" si="7"/>
        <v>MKS Żagiew Dzierżoniów</v>
      </c>
    </row>
    <row r="21" spans="1:10" ht="12.75">
      <c r="A21" s="6">
        <v>4</v>
      </c>
      <c r="B21" s="6" t="str">
        <f t="shared" si="4"/>
        <v>MTS Chrzanów</v>
      </c>
      <c r="C21" s="6">
        <v>9</v>
      </c>
      <c r="D21" s="6" t="str">
        <f t="shared" si="5"/>
        <v>KS Norgips Gwardia Opole</v>
      </c>
      <c r="E21" s="1"/>
      <c r="F21" s="1"/>
      <c r="G21" s="6">
        <v>7</v>
      </c>
      <c r="H21" s="6" t="str">
        <f t="shared" si="6"/>
        <v>SPR Wisła Sandomierz</v>
      </c>
      <c r="I21" s="6">
        <v>1</v>
      </c>
      <c r="J21" s="6" t="str">
        <f t="shared" si="7"/>
        <v>GKS Olimpia Piekary Śląskie</v>
      </c>
    </row>
    <row r="22" spans="1:10" ht="12.75">
      <c r="A22" s="6">
        <v>5</v>
      </c>
      <c r="B22" s="6" t="str">
        <f t="shared" si="4"/>
        <v>KS NMC Powen Zabrze</v>
      </c>
      <c r="C22" s="6">
        <v>8</v>
      </c>
      <c r="D22" s="6" t="str">
        <f t="shared" si="5"/>
        <v>KŚ AZS Politechnika Radomska</v>
      </c>
      <c r="E22" s="1"/>
      <c r="F22" s="1"/>
      <c r="G22" s="6">
        <v>8</v>
      </c>
      <c r="H22" s="6" t="str">
        <f t="shared" si="6"/>
        <v>KŚ AZS Politechnika Radomska</v>
      </c>
      <c r="I22" s="6">
        <v>11</v>
      </c>
      <c r="J22" s="6" t="str">
        <f t="shared" si="7"/>
        <v>ZKS Unia Tarnów</v>
      </c>
    </row>
    <row r="23" spans="1:10" ht="12.75">
      <c r="A23" s="6">
        <v>6</v>
      </c>
      <c r="B23" s="6" t="str">
        <f t="shared" si="4"/>
        <v>ASPR Zawadzkie</v>
      </c>
      <c r="C23" s="6">
        <v>7</v>
      </c>
      <c r="D23" s="6" t="str">
        <f t="shared" si="5"/>
        <v>SPR Wisła Sandomierz</v>
      </c>
      <c r="E23" s="1"/>
      <c r="F23" s="1"/>
      <c r="G23" s="6">
        <v>9</v>
      </c>
      <c r="H23" s="6" t="str">
        <f t="shared" si="6"/>
        <v>KS Norgips Gwardia Opole</v>
      </c>
      <c r="I23" s="6">
        <v>10</v>
      </c>
      <c r="J23" s="6" t="str">
        <f t="shared" si="7"/>
        <v>KS AZS AWF Biała Podlaska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2" t="s">
        <v>2</v>
      </c>
      <c r="B25" s="12"/>
      <c r="C25" s="12"/>
      <c r="D25" s="3" t="s">
        <v>28</v>
      </c>
      <c r="E25" s="1"/>
      <c r="F25" s="1"/>
      <c r="G25" s="12" t="s">
        <v>8</v>
      </c>
      <c r="H25" s="12"/>
      <c r="I25" s="12"/>
      <c r="J25" s="3" t="s">
        <v>34</v>
      </c>
    </row>
    <row r="26" spans="1:10" ht="12.75">
      <c r="A26" s="6">
        <v>12</v>
      </c>
      <c r="B26" s="6" t="str">
        <f aca="true" t="shared" si="8" ref="B26:B31">INDEX($M$4:$N$15,A26,2)</f>
        <v>ChKS Łódź</v>
      </c>
      <c r="C26" s="6">
        <v>7</v>
      </c>
      <c r="D26" s="6" t="str">
        <f aca="true" t="shared" si="9" ref="D26:D31">INDEX($M$4:$N$15,C26,2)</f>
        <v>SPR Wisła Sandomierz</v>
      </c>
      <c r="E26" s="1"/>
      <c r="F26" s="1"/>
      <c r="G26" s="6">
        <v>12</v>
      </c>
      <c r="H26" s="6" t="str">
        <f aca="true" t="shared" si="10" ref="H26:H31">INDEX($M$4:$N$15,G26,2)</f>
        <v>ChKS Łódź</v>
      </c>
      <c r="I26" s="6">
        <v>10</v>
      </c>
      <c r="J26" s="6" t="str">
        <f aca="true" t="shared" si="11" ref="J26:J31">INDEX($M$4:$N$15,I26,2)</f>
        <v>KS AZS AWF Biała Podlaska</v>
      </c>
    </row>
    <row r="27" spans="1:10" ht="12.75">
      <c r="A27" s="6">
        <v>8</v>
      </c>
      <c r="B27" s="6" t="str">
        <f t="shared" si="8"/>
        <v>KŚ AZS Politechnika Radomska</v>
      </c>
      <c r="C27" s="6">
        <v>6</v>
      </c>
      <c r="D27" s="6" t="str">
        <f t="shared" si="9"/>
        <v>ASPR Zawadzkie</v>
      </c>
      <c r="E27" s="1"/>
      <c r="F27" s="1"/>
      <c r="G27" s="6">
        <v>11</v>
      </c>
      <c r="H27" s="6" t="str">
        <f t="shared" si="10"/>
        <v>ZKS Unia Tarnów</v>
      </c>
      <c r="I27" s="6">
        <v>9</v>
      </c>
      <c r="J27" s="6" t="str">
        <f t="shared" si="11"/>
        <v>KS Norgips Gwardia Opole</v>
      </c>
    </row>
    <row r="28" spans="1:10" ht="12.75">
      <c r="A28" s="6">
        <v>9</v>
      </c>
      <c r="B28" s="6" t="str">
        <f t="shared" si="8"/>
        <v>KS Norgips Gwardia Opole</v>
      </c>
      <c r="C28" s="6">
        <v>5</v>
      </c>
      <c r="D28" s="6" t="str">
        <f t="shared" si="9"/>
        <v>KS NMC Powen Zabrze</v>
      </c>
      <c r="E28" s="1"/>
      <c r="F28" s="1"/>
      <c r="G28" s="6">
        <v>1</v>
      </c>
      <c r="H28" s="6" t="str">
        <f t="shared" si="10"/>
        <v>GKS Olimpia Piekary Śląskie</v>
      </c>
      <c r="I28" s="6">
        <v>8</v>
      </c>
      <c r="J28" s="6" t="str">
        <f t="shared" si="11"/>
        <v>KŚ AZS Politechnika Radomska</v>
      </c>
    </row>
    <row r="29" spans="1:10" ht="12.75">
      <c r="A29" s="6">
        <v>10</v>
      </c>
      <c r="B29" s="6" t="str">
        <f t="shared" si="8"/>
        <v>KS AZS AWF Biała Podlaska</v>
      </c>
      <c r="C29" s="6">
        <v>4</v>
      </c>
      <c r="D29" s="6" t="str">
        <f t="shared" si="9"/>
        <v>MTS Chrzanów</v>
      </c>
      <c r="E29" s="1"/>
      <c r="F29" s="1"/>
      <c r="G29" s="6">
        <v>2</v>
      </c>
      <c r="H29" s="6" t="str">
        <f t="shared" si="10"/>
        <v>MKS Żagiew Dzierżoniów</v>
      </c>
      <c r="I29" s="6">
        <v>7</v>
      </c>
      <c r="J29" s="6" t="str">
        <f t="shared" si="11"/>
        <v>SPR Wisła Sandomierz</v>
      </c>
    </row>
    <row r="30" spans="1:10" ht="12.75">
      <c r="A30" s="6">
        <v>11</v>
      </c>
      <c r="B30" s="6" t="str">
        <f t="shared" si="8"/>
        <v>ZKS Unia Tarnów</v>
      </c>
      <c r="C30" s="6">
        <v>3</v>
      </c>
      <c r="D30" s="6" t="str">
        <f t="shared" si="9"/>
        <v>KS Vive II Kielce</v>
      </c>
      <c r="E30" s="1"/>
      <c r="F30" s="1"/>
      <c r="G30" s="6">
        <v>3</v>
      </c>
      <c r="H30" s="6" t="str">
        <f t="shared" si="10"/>
        <v>KS Vive II Kielce</v>
      </c>
      <c r="I30" s="6">
        <v>6</v>
      </c>
      <c r="J30" s="6" t="str">
        <f t="shared" si="11"/>
        <v>ASPR Zawadzkie</v>
      </c>
    </row>
    <row r="31" spans="1:10" ht="12.75">
      <c r="A31" s="6">
        <v>1</v>
      </c>
      <c r="B31" s="6" t="str">
        <f t="shared" si="8"/>
        <v>GKS Olimpia Piekary Śląskie</v>
      </c>
      <c r="C31" s="6">
        <v>2</v>
      </c>
      <c r="D31" s="6" t="str">
        <f t="shared" si="9"/>
        <v>MKS Żagiew Dzierżoniów</v>
      </c>
      <c r="E31" s="1"/>
      <c r="F31" s="1"/>
      <c r="G31" s="6">
        <v>4</v>
      </c>
      <c r="H31" s="6" t="str">
        <f t="shared" si="10"/>
        <v>MTS Chrzanów</v>
      </c>
      <c r="I31" s="6">
        <v>5</v>
      </c>
      <c r="J31" s="6" t="str">
        <f t="shared" si="11"/>
        <v>KS NMC Powen Zabrze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2" t="s">
        <v>3</v>
      </c>
      <c r="B33" s="12"/>
      <c r="C33" s="12"/>
      <c r="D33" s="3" t="s">
        <v>29</v>
      </c>
      <c r="E33" s="1"/>
      <c r="F33" s="1"/>
      <c r="G33" s="12" t="s">
        <v>9</v>
      </c>
      <c r="H33" s="12"/>
      <c r="I33" s="12"/>
      <c r="J33" s="3" t="s">
        <v>35</v>
      </c>
    </row>
    <row r="34" spans="1:10" ht="12.75">
      <c r="A34" s="6">
        <v>2</v>
      </c>
      <c r="B34" s="6" t="str">
        <f aca="true" t="shared" si="12" ref="B34:B39">INDEX($M$4:$N$15,A34,2)</f>
        <v>MKS Żagiew Dzierżoniów</v>
      </c>
      <c r="C34" s="6">
        <v>12</v>
      </c>
      <c r="D34" s="6" t="str">
        <f aca="true" t="shared" si="13" ref="D34:D39">INDEX($M$4:$N$15,C34,2)</f>
        <v>ChKS Łódź</v>
      </c>
      <c r="E34" s="1"/>
      <c r="F34" s="1"/>
      <c r="G34" s="6">
        <v>5</v>
      </c>
      <c r="H34" s="6" t="str">
        <f aca="true" t="shared" si="14" ref="H34:H39">INDEX($M$4:$N$15,G34,2)</f>
        <v>KS NMC Powen Zabrze</v>
      </c>
      <c r="I34" s="6">
        <v>12</v>
      </c>
      <c r="J34" s="6" t="str">
        <f aca="true" t="shared" si="15" ref="J34:J39">INDEX($M$4:$N$15,I34,2)</f>
        <v>ChKS Łódź</v>
      </c>
    </row>
    <row r="35" spans="1:10" ht="12.75">
      <c r="A35" s="6">
        <v>3</v>
      </c>
      <c r="B35" s="6" t="str">
        <f t="shared" si="12"/>
        <v>KS Vive II Kielce</v>
      </c>
      <c r="C35" s="6">
        <v>1</v>
      </c>
      <c r="D35" s="6" t="str">
        <f t="shared" si="13"/>
        <v>GKS Olimpia Piekary Śląskie</v>
      </c>
      <c r="E35" s="1"/>
      <c r="F35" s="1"/>
      <c r="G35" s="6">
        <v>6</v>
      </c>
      <c r="H35" s="6" t="str">
        <f t="shared" si="14"/>
        <v>ASPR Zawadzkie</v>
      </c>
      <c r="I35" s="6">
        <v>4</v>
      </c>
      <c r="J35" s="6" t="str">
        <f t="shared" si="15"/>
        <v>MTS Chrzanów</v>
      </c>
    </row>
    <row r="36" spans="1:10" ht="12.75">
      <c r="A36" s="6">
        <v>4</v>
      </c>
      <c r="B36" s="6" t="str">
        <f t="shared" si="12"/>
        <v>MTS Chrzanów</v>
      </c>
      <c r="C36" s="6">
        <v>11</v>
      </c>
      <c r="D36" s="6" t="str">
        <f t="shared" si="13"/>
        <v>ZKS Unia Tarnów</v>
      </c>
      <c r="E36" s="1"/>
      <c r="F36" s="1"/>
      <c r="G36" s="6">
        <v>7</v>
      </c>
      <c r="H36" s="6" t="str">
        <f t="shared" si="14"/>
        <v>SPR Wisła Sandomierz</v>
      </c>
      <c r="I36" s="6">
        <v>3</v>
      </c>
      <c r="J36" s="6" t="str">
        <f t="shared" si="15"/>
        <v>KS Vive II Kielce</v>
      </c>
    </row>
    <row r="37" spans="1:10" ht="12.75">
      <c r="A37" s="6">
        <v>5</v>
      </c>
      <c r="B37" s="6" t="str">
        <f t="shared" si="12"/>
        <v>KS NMC Powen Zabrze</v>
      </c>
      <c r="C37" s="6">
        <v>10</v>
      </c>
      <c r="D37" s="6" t="str">
        <f t="shared" si="13"/>
        <v>KS AZS AWF Biała Podlaska</v>
      </c>
      <c r="E37" s="1"/>
      <c r="F37" s="1"/>
      <c r="G37" s="6">
        <v>8</v>
      </c>
      <c r="H37" s="6" t="str">
        <f t="shared" si="14"/>
        <v>KŚ AZS Politechnika Radomska</v>
      </c>
      <c r="I37" s="6">
        <v>2</v>
      </c>
      <c r="J37" s="6" t="str">
        <f t="shared" si="15"/>
        <v>MKS Żagiew Dzierżoniów</v>
      </c>
    </row>
    <row r="38" spans="1:10" ht="12.75">
      <c r="A38" s="6">
        <v>6</v>
      </c>
      <c r="B38" s="6" t="str">
        <f t="shared" si="12"/>
        <v>ASPR Zawadzkie</v>
      </c>
      <c r="C38" s="6">
        <v>9</v>
      </c>
      <c r="D38" s="6" t="str">
        <f t="shared" si="13"/>
        <v>KS Norgips Gwardia Opole</v>
      </c>
      <c r="E38" s="1"/>
      <c r="F38" s="1"/>
      <c r="G38" s="6">
        <v>9</v>
      </c>
      <c r="H38" s="6" t="str">
        <f t="shared" si="14"/>
        <v>KS Norgips Gwardia Opole</v>
      </c>
      <c r="I38" s="6">
        <v>1</v>
      </c>
      <c r="J38" s="6" t="str">
        <f t="shared" si="15"/>
        <v>GKS Olimpia Piekary Śląskie</v>
      </c>
    </row>
    <row r="39" spans="1:10" ht="12.75">
      <c r="A39" s="6">
        <v>7</v>
      </c>
      <c r="B39" s="6" t="str">
        <f t="shared" si="12"/>
        <v>SPR Wisła Sandomierz</v>
      </c>
      <c r="C39" s="6">
        <v>8</v>
      </c>
      <c r="D39" s="6" t="str">
        <f t="shared" si="13"/>
        <v>KŚ AZS Politechnika Radomska</v>
      </c>
      <c r="E39" s="1"/>
      <c r="F39" s="1"/>
      <c r="G39" s="6">
        <v>10</v>
      </c>
      <c r="H39" s="6" t="str">
        <f t="shared" si="14"/>
        <v>KS AZS AWF Biała Podlaska</v>
      </c>
      <c r="I39" s="6">
        <v>11</v>
      </c>
      <c r="J39" s="6" t="str">
        <f t="shared" si="15"/>
        <v>ZKS Unia Tarnów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2" t="s">
        <v>4</v>
      </c>
      <c r="B41" s="12"/>
      <c r="C41" s="12"/>
      <c r="D41" s="3" t="s">
        <v>30</v>
      </c>
      <c r="E41" s="1"/>
      <c r="F41" s="1"/>
      <c r="G41" s="12" t="s">
        <v>10</v>
      </c>
      <c r="H41" s="12"/>
      <c r="I41" s="12"/>
      <c r="J41" s="3" t="s">
        <v>36</v>
      </c>
    </row>
    <row r="42" spans="1:10" ht="12.75">
      <c r="A42" s="6">
        <v>12</v>
      </c>
      <c r="B42" s="6" t="str">
        <f aca="true" t="shared" si="16" ref="B42:B47">INDEX($M$4:$N$15,A42,2)</f>
        <v>ChKS Łódź</v>
      </c>
      <c r="C42" s="6">
        <v>8</v>
      </c>
      <c r="D42" s="6" t="str">
        <f aca="true" t="shared" si="17" ref="D42:D47">INDEX($M$4:$N$15,C42,2)</f>
        <v>KŚ AZS Politechnika Radomska</v>
      </c>
      <c r="E42" s="1"/>
      <c r="F42" s="1"/>
      <c r="G42" s="6">
        <v>12</v>
      </c>
      <c r="H42" s="6" t="str">
        <f aca="true" t="shared" si="18" ref="H42:H47">INDEX($M$4:$N$15,G42,2)</f>
        <v>ChKS Łódź</v>
      </c>
      <c r="I42" s="6">
        <v>11</v>
      </c>
      <c r="J42" s="6" t="str">
        <f aca="true" t="shared" si="19" ref="J42:J47">INDEX($M$4:$N$15,I42,2)</f>
        <v>ZKS Unia Tarnów</v>
      </c>
    </row>
    <row r="43" spans="1:10" ht="12.75">
      <c r="A43" s="6">
        <v>9</v>
      </c>
      <c r="B43" s="6" t="str">
        <f t="shared" si="16"/>
        <v>KS Norgips Gwardia Opole</v>
      </c>
      <c r="C43" s="6">
        <v>7</v>
      </c>
      <c r="D43" s="6" t="str">
        <f t="shared" si="17"/>
        <v>SPR Wisła Sandomierz</v>
      </c>
      <c r="E43" s="1"/>
      <c r="F43" s="1"/>
      <c r="G43" s="6">
        <v>1</v>
      </c>
      <c r="H43" s="6" t="str">
        <f t="shared" si="18"/>
        <v>GKS Olimpia Piekary Śląskie</v>
      </c>
      <c r="I43" s="6">
        <v>10</v>
      </c>
      <c r="J43" s="6" t="str">
        <f t="shared" si="19"/>
        <v>KS AZS AWF Biała Podlaska</v>
      </c>
    </row>
    <row r="44" spans="1:10" ht="12.75">
      <c r="A44" s="6">
        <v>10</v>
      </c>
      <c r="B44" s="6" t="str">
        <f t="shared" si="16"/>
        <v>KS AZS AWF Biała Podlaska</v>
      </c>
      <c r="C44" s="6">
        <v>6</v>
      </c>
      <c r="D44" s="6" t="str">
        <f t="shared" si="17"/>
        <v>ASPR Zawadzkie</v>
      </c>
      <c r="E44" s="1"/>
      <c r="F44" s="1"/>
      <c r="G44" s="6">
        <v>2</v>
      </c>
      <c r="H44" s="6" t="str">
        <f t="shared" si="18"/>
        <v>MKS Żagiew Dzierżoniów</v>
      </c>
      <c r="I44" s="6">
        <v>9</v>
      </c>
      <c r="J44" s="6" t="str">
        <f t="shared" si="19"/>
        <v>KS Norgips Gwardia Opole</v>
      </c>
    </row>
    <row r="45" spans="1:10" ht="12.75">
      <c r="A45" s="6">
        <v>11</v>
      </c>
      <c r="B45" s="6" t="str">
        <f t="shared" si="16"/>
        <v>ZKS Unia Tarnów</v>
      </c>
      <c r="C45" s="6">
        <v>5</v>
      </c>
      <c r="D45" s="6" t="str">
        <f t="shared" si="17"/>
        <v>KS NMC Powen Zabrze</v>
      </c>
      <c r="E45" s="1"/>
      <c r="F45" s="1"/>
      <c r="G45" s="6">
        <v>3</v>
      </c>
      <c r="H45" s="6" t="str">
        <f t="shared" si="18"/>
        <v>KS Vive II Kielce</v>
      </c>
      <c r="I45" s="6">
        <v>8</v>
      </c>
      <c r="J45" s="6" t="str">
        <f t="shared" si="19"/>
        <v>KŚ AZS Politechnika Radomska</v>
      </c>
    </row>
    <row r="46" spans="1:10" ht="12.75">
      <c r="A46" s="6">
        <v>1</v>
      </c>
      <c r="B46" s="6" t="str">
        <f t="shared" si="16"/>
        <v>GKS Olimpia Piekary Śląskie</v>
      </c>
      <c r="C46" s="6">
        <v>4</v>
      </c>
      <c r="D46" s="6" t="str">
        <f t="shared" si="17"/>
        <v>MTS Chrzanów</v>
      </c>
      <c r="E46" s="1"/>
      <c r="F46" s="1"/>
      <c r="G46" s="6">
        <v>4</v>
      </c>
      <c r="H46" s="6" t="str">
        <f t="shared" si="18"/>
        <v>MTS Chrzanów</v>
      </c>
      <c r="I46" s="6">
        <v>7</v>
      </c>
      <c r="J46" s="6" t="str">
        <f t="shared" si="19"/>
        <v>SPR Wisła Sandomierz</v>
      </c>
    </row>
    <row r="47" spans="1:10" ht="12.75">
      <c r="A47" s="6">
        <v>2</v>
      </c>
      <c r="B47" s="6" t="str">
        <f t="shared" si="16"/>
        <v>MKS Żagiew Dzierżoniów</v>
      </c>
      <c r="C47" s="6">
        <v>3</v>
      </c>
      <c r="D47" s="6" t="str">
        <f t="shared" si="17"/>
        <v>KS Vive II Kielce</v>
      </c>
      <c r="E47" s="1"/>
      <c r="F47" s="1"/>
      <c r="G47" s="6">
        <v>5</v>
      </c>
      <c r="H47" s="6" t="str">
        <f t="shared" si="18"/>
        <v>KS NMC Powen Zabrze</v>
      </c>
      <c r="I47" s="6">
        <v>6</v>
      </c>
      <c r="J47" s="6" t="str">
        <f t="shared" si="19"/>
        <v>ASPR Zawadzkie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2" t="s">
        <v>5</v>
      </c>
      <c r="B49" s="12"/>
      <c r="C49" s="12"/>
      <c r="D49" s="3" t="s">
        <v>31</v>
      </c>
      <c r="E49" s="1"/>
      <c r="F49" s="1"/>
      <c r="G49" s="12" t="s">
        <v>11</v>
      </c>
      <c r="H49" s="12"/>
      <c r="I49" s="12"/>
      <c r="J49" s="9" t="s">
        <v>37</v>
      </c>
    </row>
    <row r="50" spans="1:10" ht="12.75">
      <c r="A50" s="6">
        <v>3</v>
      </c>
      <c r="B50" s="6" t="str">
        <f aca="true" t="shared" si="20" ref="B50:B55">INDEX($M$4:$N$15,A50,2)</f>
        <v>KS Vive II Kielce</v>
      </c>
      <c r="C50" s="6">
        <v>12</v>
      </c>
      <c r="D50" s="6" t="str">
        <f aca="true" t="shared" si="21" ref="D50:D55">INDEX($M$4:$N$15,C50,2)</f>
        <v>ChKS Łódź</v>
      </c>
      <c r="E50" s="1"/>
      <c r="F50" s="1"/>
      <c r="G50" s="6">
        <v>6</v>
      </c>
      <c r="H50" s="6" t="str">
        <f aca="true" t="shared" si="22" ref="H50:H55">INDEX($M$4:$N$15,G50,2)</f>
        <v>ASPR Zawadzkie</v>
      </c>
      <c r="I50" s="6">
        <v>12</v>
      </c>
      <c r="J50" s="6" t="str">
        <f aca="true" t="shared" si="23" ref="J50:J55">INDEX($M$4:$N$15,I50,2)</f>
        <v>ChKS Łódź</v>
      </c>
    </row>
    <row r="51" spans="1:10" ht="12.75">
      <c r="A51" s="6">
        <v>4</v>
      </c>
      <c r="B51" s="6" t="str">
        <f t="shared" si="20"/>
        <v>MTS Chrzanów</v>
      </c>
      <c r="C51" s="6">
        <v>2</v>
      </c>
      <c r="D51" s="6" t="str">
        <f t="shared" si="21"/>
        <v>MKS Żagiew Dzierżoniów</v>
      </c>
      <c r="E51" s="1"/>
      <c r="F51" s="1"/>
      <c r="G51" s="6">
        <v>7</v>
      </c>
      <c r="H51" s="6" t="str">
        <f t="shared" si="22"/>
        <v>SPR Wisła Sandomierz</v>
      </c>
      <c r="I51" s="6">
        <v>5</v>
      </c>
      <c r="J51" s="6" t="str">
        <f t="shared" si="23"/>
        <v>KS NMC Powen Zabrze</v>
      </c>
    </row>
    <row r="52" spans="1:10" ht="12.75">
      <c r="A52" s="6">
        <v>5</v>
      </c>
      <c r="B52" s="6" t="str">
        <f t="shared" si="20"/>
        <v>KS NMC Powen Zabrze</v>
      </c>
      <c r="C52" s="6">
        <v>1</v>
      </c>
      <c r="D52" s="6" t="str">
        <f t="shared" si="21"/>
        <v>GKS Olimpia Piekary Śląskie</v>
      </c>
      <c r="E52" s="1"/>
      <c r="F52" s="1"/>
      <c r="G52" s="6">
        <v>8</v>
      </c>
      <c r="H52" s="6" t="str">
        <f t="shared" si="22"/>
        <v>KŚ AZS Politechnika Radomska</v>
      </c>
      <c r="I52" s="6">
        <v>4</v>
      </c>
      <c r="J52" s="6" t="str">
        <f t="shared" si="23"/>
        <v>MTS Chrzanów</v>
      </c>
    </row>
    <row r="53" spans="1:10" ht="12.75">
      <c r="A53" s="6">
        <v>6</v>
      </c>
      <c r="B53" s="6" t="str">
        <f t="shared" si="20"/>
        <v>ASPR Zawadzkie</v>
      </c>
      <c r="C53" s="6">
        <v>11</v>
      </c>
      <c r="D53" s="6" t="str">
        <f t="shared" si="21"/>
        <v>ZKS Unia Tarnów</v>
      </c>
      <c r="E53" s="1"/>
      <c r="F53" s="1"/>
      <c r="G53" s="6">
        <v>9</v>
      </c>
      <c r="H53" s="6" t="str">
        <f t="shared" si="22"/>
        <v>KS Norgips Gwardia Opole</v>
      </c>
      <c r="I53" s="6">
        <v>3</v>
      </c>
      <c r="J53" s="6" t="str">
        <f t="shared" si="23"/>
        <v>KS Vive II Kielce</v>
      </c>
    </row>
    <row r="54" spans="1:10" ht="12.75">
      <c r="A54" s="6">
        <v>7</v>
      </c>
      <c r="B54" s="6" t="str">
        <f t="shared" si="20"/>
        <v>SPR Wisła Sandomierz</v>
      </c>
      <c r="C54" s="6">
        <v>10</v>
      </c>
      <c r="D54" s="6" t="str">
        <f t="shared" si="21"/>
        <v>KS AZS AWF Biała Podlaska</v>
      </c>
      <c r="E54" s="1"/>
      <c r="F54" s="1"/>
      <c r="G54" s="6">
        <v>10</v>
      </c>
      <c r="H54" s="6" t="str">
        <f t="shared" si="22"/>
        <v>KS AZS AWF Biała Podlaska</v>
      </c>
      <c r="I54" s="6">
        <v>2</v>
      </c>
      <c r="J54" s="6" t="str">
        <f t="shared" si="23"/>
        <v>MKS Żagiew Dzierżoniów</v>
      </c>
    </row>
    <row r="55" spans="1:10" ht="12.75">
      <c r="A55" s="6">
        <v>8</v>
      </c>
      <c r="B55" s="6" t="str">
        <f t="shared" si="20"/>
        <v>KŚ AZS Politechnika Radomska</v>
      </c>
      <c r="C55" s="6">
        <v>9</v>
      </c>
      <c r="D55" s="6" t="str">
        <f t="shared" si="21"/>
        <v>KS Norgips Gwardia Opole</v>
      </c>
      <c r="E55" s="1"/>
      <c r="F55" s="1"/>
      <c r="G55" s="6">
        <v>11</v>
      </c>
      <c r="H55" s="6" t="str">
        <f t="shared" si="22"/>
        <v>ZKS Unia Tarnów</v>
      </c>
      <c r="I55" s="6">
        <v>1</v>
      </c>
      <c r="J55" s="6" t="str">
        <f t="shared" si="23"/>
        <v>GKS Olimpia Piekary Śląskie</v>
      </c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26">
    <mergeCell ref="B8:D8"/>
    <mergeCell ref="B9:D9"/>
    <mergeCell ref="B10:D10"/>
    <mergeCell ref="B4:D4"/>
    <mergeCell ref="B5:D5"/>
    <mergeCell ref="B6:D6"/>
    <mergeCell ref="A49:C49"/>
    <mergeCell ref="G9:I9"/>
    <mergeCell ref="G17:I17"/>
    <mergeCell ref="G25:I25"/>
    <mergeCell ref="G33:I33"/>
    <mergeCell ref="G41:I41"/>
    <mergeCell ref="G49:I49"/>
    <mergeCell ref="B15:D15"/>
    <mergeCell ref="A17:C17"/>
    <mergeCell ref="A25:C25"/>
    <mergeCell ref="A1:J1"/>
    <mergeCell ref="B2:G2"/>
    <mergeCell ref="A33:C33"/>
    <mergeCell ref="A41:C41"/>
    <mergeCell ref="B3:D3"/>
    <mergeCell ref="B11:D11"/>
    <mergeCell ref="B12:D12"/>
    <mergeCell ref="B13:D13"/>
    <mergeCell ref="B14:D14"/>
    <mergeCell ref="B7:D7"/>
  </mergeCells>
  <printOptions/>
  <pageMargins left="0.54" right="0.38" top="0.45" bottom="0.58" header="0.25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3 Puławy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 Pieńczakowski</dc:creator>
  <cp:keywords/>
  <dc:description/>
  <cp:lastModifiedBy>p</cp:lastModifiedBy>
  <cp:lastPrinted>2008-06-21T10:10:21Z</cp:lastPrinted>
  <dcterms:created xsi:type="dcterms:W3CDTF">2007-06-12T19:07:52Z</dcterms:created>
  <dcterms:modified xsi:type="dcterms:W3CDTF">2008-06-21T10:10:52Z</dcterms:modified>
  <cp:category/>
  <cp:version/>
  <cp:contentType/>
  <cp:contentStatus/>
</cp:coreProperties>
</file>